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2" i="1" l="1"/>
  <c r="E12" i="1"/>
  <c r="D12" i="1"/>
  <c r="S11" i="1"/>
  <c r="U11" i="1" s="1"/>
  <c r="E9" i="1"/>
  <c r="D9" i="1"/>
  <c r="S8" i="1"/>
  <c r="U8" i="1" s="1"/>
  <c r="U12" i="1" l="1"/>
  <c r="T11" i="1"/>
  <c r="AA11" i="1"/>
  <c r="AA12" i="1" s="1"/>
  <c r="AA8" i="1"/>
  <c r="AA9" i="1" s="1"/>
  <c r="U9" i="1"/>
  <c r="T8" i="1"/>
</calcChain>
</file>

<file path=xl/sharedStrings.xml><?xml version="1.0" encoding="utf-8"?>
<sst xmlns="http://schemas.openxmlformats.org/spreadsheetml/2006/main" count="45" uniqueCount="42">
  <si>
    <t>№ п/п</t>
  </si>
  <si>
    <r>
      <t xml:space="preserve">Адрес многоквартир-ного дома (далее </t>
    </r>
    <r>
      <rPr>
        <b/>
        <sz val="10"/>
        <rFont val="Times New Roman"/>
        <family val="1"/>
        <charset val="204"/>
      </rPr>
      <t xml:space="preserve">– </t>
    </r>
    <r>
      <rPr>
        <b/>
        <sz val="10"/>
        <color indexed="8"/>
        <rFont val="Times New Roman"/>
        <family val="1"/>
        <charset val="204"/>
      </rPr>
      <t xml:space="preserve"> МКД)</t>
    </r>
  </si>
  <si>
    <t>Год постройки</t>
  </si>
  <si>
    <t>Общая площадь, кв. метров</t>
  </si>
  <si>
    <t>Площадь жилой части здания, кв. метров</t>
  </si>
  <si>
    <t>Площадь нежилых помещений                                                                                                                                                                                                                               функционального назначения, кв. метров</t>
  </si>
  <si>
    <t>Виды работ (услуг) по капитальному ремонту, стоимость рублей на 1 квадратный метр общей площади</t>
  </si>
  <si>
    <t>Предельная стоимость услуг и (или) работ по капитальному ремонту общего имущества в МКД</t>
  </si>
  <si>
    <t>Удельная стоимость услуг и (или) работ по капитальному ремонту общего имущества в МКД</t>
  </si>
  <si>
    <t>Стоимость капитального ремонта</t>
  </si>
  <si>
    <t>Срок окончания капитального ремонта</t>
  </si>
  <si>
    <t>Источник финансирования работ по капитальному ремонту</t>
  </si>
  <si>
    <t>Инженерные сети электроснабжения</t>
  </si>
  <si>
    <t>Инженерные сети теплоснабжения</t>
  </si>
  <si>
    <t>Инженерные сети газоснабжения</t>
  </si>
  <si>
    <t>Инженерные сети водоснабжения</t>
  </si>
  <si>
    <t>Инженерные сети водоотведения</t>
  </si>
  <si>
    <t>Лифтовое оборудование</t>
  </si>
  <si>
    <t>Ремонт крыши</t>
  </si>
  <si>
    <t>Ремонт подвальных помещений</t>
  </si>
  <si>
    <t xml:space="preserve"> ремонт фасада</t>
  </si>
  <si>
    <t>Ремонт фундамента</t>
  </si>
  <si>
    <t>Замена дверей, окон в МОП</t>
  </si>
  <si>
    <t>Разработка проектной документации</t>
  </si>
  <si>
    <t>Государственная поддержка, в том числе</t>
  </si>
  <si>
    <t>Бюджет муници-пального образования</t>
  </si>
  <si>
    <t>Средства собственников помещений</t>
  </si>
  <si>
    <t>федеральный бюджет</t>
  </si>
  <si>
    <t>Фонд содействия реформированию ЖКХ</t>
  </si>
  <si>
    <t>Областной бюджет</t>
  </si>
  <si>
    <t>руб./м2</t>
  </si>
  <si>
    <t xml:space="preserve">руб./м² </t>
  </si>
  <si>
    <t xml:space="preserve">руб. </t>
  </si>
  <si>
    <t>квартал, год</t>
  </si>
  <si>
    <t>руб.</t>
  </si>
  <si>
    <t xml:space="preserve">Мантуровский р-н </t>
  </si>
  <si>
    <t>2015 год</t>
  </si>
  <si>
    <t>Мантурово с., ул. Ленина, д.58</t>
  </si>
  <si>
    <t>4кв.2016г.</t>
  </si>
  <si>
    <t>2016 год</t>
  </si>
  <si>
    <t>Сейм с., ул. Мира, д.3</t>
  </si>
  <si>
    <t>4кв.2017г.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</si>
</sst>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0" fontId="10" fillId="2" borderId="2" xfId="0" applyFont="1" applyFill="1" applyBorder="1"/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textRotation="90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I1" workbookViewId="0">
      <selection activeCell="W2" sqref="W2:Y2"/>
    </sheetView>
  </sheetViews>
  <sheetFormatPr defaultRowHeight="15" x14ac:dyDescent="0.25"/>
  <cols>
    <col min="21" max="21" width="10.7109375" customWidth="1"/>
    <col min="26" max="26" width="5.85546875" customWidth="1"/>
    <col min="27" max="27" width="11.42578125" customWidth="1"/>
  </cols>
  <sheetData>
    <row r="1" spans="1:27" ht="27.75" customHeight="1" x14ac:dyDescent="0.25">
      <c r="A1" s="37" t="s">
        <v>0</v>
      </c>
      <c r="B1" s="40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31" t="s">
        <v>6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 t="s">
        <v>7</v>
      </c>
      <c r="T1" s="35" t="s">
        <v>8</v>
      </c>
      <c r="U1" s="35" t="s">
        <v>9</v>
      </c>
      <c r="V1" s="35" t="s">
        <v>10</v>
      </c>
      <c r="W1" s="29" t="s">
        <v>11</v>
      </c>
      <c r="X1" s="29"/>
      <c r="Y1" s="29"/>
      <c r="Z1" s="29"/>
      <c r="AA1" s="29"/>
    </row>
    <row r="2" spans="1:27" ht="24" customHeight="1" x14ac:dyDescent="0.25">
      <c r="A2" s="38"/>
      <c r="B2" s="40"/>
      <c r="C2" s="27"/>
      <c r="D2" s="27"/>
      <c r="E2" s="27"/>
      <c r="F2" s="27"/>
      <c r="G2" s="26" t="s">
        <v>12</v>
      </c>
      <c r="H2" s="26" t="s">
        <v>13</v>
      </c>
      <c r="I2" s="26" t="s">
        <v>14</v>
      </c>
      <c r="J2" s="26" t="s">
        <v>15</v>
      </c>
      <c r="K2" s="26" t="s">
        <v>16</v>
      </c>
      <c r="L2" s="26" t="s">
        <v>17</v>
      </c>
      <c r="M2" s="26" t="s">
        <v>18</v>
      </c>
      <c r="N2" s="26" t="s">
        <v>19</v>
      </c>
      <c r="O2" s="26" t="s">
        <v>20</v>
      </c>
      <c r="P2" s="26" t="s">
        <v>21</v>
      </c>
      <c r="Q2" s="24" t="s">
        <v>22</v>
      </c>
      <c r="R2" s="26" t="s">
        <v>23</v>
      </c>
      <c r="S2" s="33"/>
      <c r="T2" s="35"/>
      <c r="U2" s="35"/>
      <c r="V2" s="36"/>
      <c r="W2" s="29" t="s">
        <v>24</v>
      </c>
      <c r="X2" s="29"/>
      <c r="Y2" s="29"/>
      <c r="Z2" s="29" t="s">
        <v>25</v>
      </c>
      <c r="AA2" s="29" t="s">
        <v>26</v>
      </c>
    </row>
    <row r="3" spans="1:27" ht="76.5" x14ac:dyDescent="0.25">
      <c r="A3" s="38"/>
      <c r="B3" s="40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5"/>
      <c r="R3" s="27"/>
      <c r="S3" s="34"/>
      <c r="T3" s="35"/>
      <c r="U3" s="35"/>
      <c r="V3" s="36"/>
      <c r="W3" s="1" t="s">
        <v>27</v>
      </c>
      <c r="X3" s="1" t="s">
        <v>28</v>
      </c>
      <c r="Y3" s="1" t="s">
        <v>29</v>
      </c>
      <c r="Z3" s="29"/>
      <c r="AA3" s="30"/>
    </row>
    <row r="4" spans="1:27" ht="25.5" x14ac:dyDescent="0.25">
      <c r="A4" s="39"/>
      <c r="B4" s="40"/>
      <c r="C4" s="41"/>
      <c r="D4" s="42"/>
      <c r="E4" s="42"/>
      <c r="F4" s="42"/>
      <c r="G4" s="28"/>
      <c r="H4" s="28"/>
      <c r="I4" s="28"/>
      <c r="J4" s="28"/>
      <c r="K4" s="28"/>
      <c r="L4" s="28"/>
      <c r="M4" s="28"/>
      <c r="N4" s="28"/>
      <c r="O4" s="28"/>
      <c r="P4" s="28"/>
      <c r="Q4" s="25"/>
      <c r="R4" s="28"/>
      <c r="S4" s="1" t="s">
        <v>30</v>
      </c>
      <c r="T4" s="1" t="s">
        <v>31</v>
      </c>
      <c r="U4" s="1" t="s">
        <v>32</v>
      </c>
      <c r="V4" s="2" t="s">
        <v>33</v>
      </c>
      <c r="W4" s="2"/>
      <c r="X4" s="1" t="s">
        <v>34</v>
      </c>
      <c r="Y4" s="1" t="s">
        <v>34</v>
      </c>
      <c r="Z4" s="1" t="s">
        <v>34</v>
      </c>
      <c r="AA4" s="1" t="s">
        <v>34</v>
      </c>
    </row>
    <row r="5" spans="1:27" x14ac:dyDescent="0.25">
      <c r="A5" s="3">
        <v>1</v>
      </c>
      <c r="B5" s="4">
        <v>2</v>
      </c>
      <c r="C5" s="5">
        <v>3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19</v>
      </c>
      <c r="V5" s="6">
        <v>20</v>
      </c>
      <c r="W5" s="6"/>
      <c r="X5" s="5">
        <v>21</v>
      </c>
      <c r="Y5" s="5">
        <v>22</v>
      </c>
      <c r="Z5" s="7">
        <v>23</v>
      </c>
      <c r="AA5" s="7">
        <v>24</v>
      </c>
    </row>
    <row r="6" spans="1:27" ht="40.5" x14ac:dyDescent="0.25">
      <c r="A6" s="5"/>
      <c r="B6" s="8" t="s">
        <v>35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2"/>
      <c r="U6" s="11"/>
      <c r="V6" s="10"/>
      <c r="W6" s="10"/>
      <c r="X6" s="12"/>
      <c r="Y6" s="12"/>
      <c r="Z6" s="12"/>
      <c r="AA6" s="12"/>
    </row>
    <row r="7" spans="1:27" x14ac:dyDescent="0.25">
      <c r="A7" s="5"/>
      <c r="B7" s="8" t="s">
        <v>36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  <c r="T7" s="12"/>
      <c r="U7" s="11"/>
      <c r="V7" s="10"/>
      <c r="W7" s="10"/>
      <c r="X7" s="12"/>
      <c r="Y7" s="12"/>
      <c r="Z7" s="12"/>
      <c r="AA7" s="12"/>
    </row>
    <row r="8" spans="1:27" ht="54" x14ac:dyDescent="0.25">
      <c r="A8" s="5">
        <v>1</v>
      </c>
      <c r="B8" s="13" t="s">
        <v>37</v>
      </c>
      <c r="C8" s="9">
        <v>1957</v>
      </c>
      <c r="D8" s="10">
        <v>596.20000000000005</v>
      </c>
      <c r="E8" s="10">
        <v>431.8</v>
      </c>
      <c r="F8" s="10">
        <v>0</v>
      </c>
      <c r="G8" s="10">
        <v>580</v>
      </c>
      <c r="H8" s="10">
        <v>0</v>
      </c>
      <c r="I8" s="10">
        <v>0</v>
      </c>
      <c r="J8" s="10">
        <v>350</v>
      </c>
      <c r="K8" s="10">
        <v>0</v>
      </c>
      <c r="L8" s="10">
        <v>0</v>
      </c>
      <c r="M8" s="10">
        <v>435</v>
      </c>
      <c r="N8" s="10">
        <v>73</v>
      </c>
      <c r="O8" s="10">
        <v>283</v>
      </c>
      <c r="P8" s="10">
        <v>56</v>
      </c>
      <c r="Q8" s="10">
        <v>400</v>
      </c>
      <c r="R8" s="10">
        <v>45</v>
      </c>
      <c r="S8" s="12">
        <f>SUM(G8:R8)</f>
        <v>2222</v>
      </c>
      <c r="T8" s="12">
        <f>U8/(E8+F8)</f>
        <v>3067.986104678092</v>
      </c>
      <c r="U8" s="12">
        <f>D8*S8</f>
        <v>1324756.4000000001</v>
      </c>
      <c r="V8" s="10" t="s">
        <v>38</v>
      </c>
      <c r="W8" s="10">
        <v>0</v>
      </c>
      <c r="X8" s="12">
        <v>0</v>
      </c>
      <c r="Y8" s="12">
        <v>0</v>
      </c>
      <c r="Z8" s="12">
        <v>0</v>
      </c>
      <c r="AA8" s="12">
        <f t="shared" ref="AA8" si="0">SUM(U8)-(X8+Y8+Z8)</f>
        <v>1324756.4000000001</v>
      </c>
    </row>
    <row r="9" spans="1:27" x14ac:dyDescent="0.25">
      <c r="A9" s="14"/>
      <c r="B9" s="15"/>
      <c r="C9" s="16"/>
      <c r="D9" s="17">
        <f>D8</f>
        <v>596.20000000000005</v>
      </c>
      <c r="E9" s="17">
        <f>E8</f>
        <v>431.8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20"/>
      <c r="U9" s="19">
        <f>SUM(U8)</f>
        <v>1324756.4000000001</v>
      </c>
      <c r="V9" s="18"/>
      <c r="W9" s="18"/>
      <c r="X9" s="20"/>
      <c r="Y9" s="20"/>
      <c r="Z9" s="20"/>
      <c r="AA9" s="19">
        <f>SUM(AA8)</f>
        <v>1324756.4000000001</v>
      </c>
    </row>
    <row r="10" spans="1:27" x14ac:dyDescent="0.25">
      <c r="A10" s="14"/>
      <c r="B10" s="21" t="s">
        <v>39</v>
      </c>
      <c r="C10" s="16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20"/>
      <c r="U10" s="19"/>
      <c r="V10" s="18"/>
      <c r="W10" s="18"/>
      <c r="X10" s="20"/>
      <c r="Y10" s="20"/>
      <c r="Z10" s="20"/>
      <c r="AA10" s="19"/>
    </row>
    <row r="11" spans="1:27" ht="54" x14ac:dyDescent="0.25">
      <c r="A11" s="5">
        <v>1</v>
      </c>
      <c r="B11" s="13" t="s">
        <v>40</v>
      </c>
      <c r="C11" s="22">
        <v>1962</v>
      </c>
      <c r="D11" s="10">
        <v>1242.1099999999999</v>
      </c>
      <c r="E11" s="10">
        <v>1031.4100000000001</v>
      </c>
      <c r="F11" s="10">
        <v>90.5</v>
      </c>
      <c r="G11" s="10">
        <v>580</v>
      </c>
      <c r="H11" s="10">
        <v>0</v>
      </c>
      <c r="I11" s="10">
        <v>176</v>
      </c>
      <c r="J11" s="10">
        <v>350</v>
      </c>
      <c r="K11" s="10">
        <v>450</v>
      </c>
      <c r="L11" s="10">
        <v>0</v>
      </c>
      <c r="M11" s="10">
        <v>435</v>
      </c>
      <c r="N11" s="10">
        <v>73</v>
      </c>
      <c r="O11" s="10">
        <v>283</v>
      </c>
      <c r="P11" s="10">
        <v>56</v>
      </c>
      <c r="Q11" s="10">
        <v>400</v>
      </c>
      <c r="R11" s="10">
        <v>45</v>
      </c>
      <c r="S11" s="12">
        <f>SUM(G11:R11)</f>
        <v>2848</v>
      </c>
      <c r="T11" s="12">
        <f>U11/(E11+F11)</f>
        <v>3153.1310711197862</v>
      </c>
      <c r="U11" s="12">
        <f>D11*S11</f>
        <v>3537529.28</v>
      </c>
      <c r="V11" s="10" t="s">
        <v>41</v>
      </c>
      <c r="W11" s="10">
        <v>0</v>
      </c>
      <c r="X11" s="12">
        <v>0</v>
      </c>
      <c r="Y11" s="12">
        <v>0</v>
      </c>
      <c r="Z11" s="12">
        <v>0</v>
      </c>
      <c r="AA11" s="12">
        <f t="shared" ref="AA11" si="1">SUM(U11)-(X11+Y11+Z11)</f>
        <v>3537529.28</v>
      </c>
    </row>
    <row r="12" spans="1:27" x14ac:dyDescent="0.25">
      <c r="A12" s="14"/>
      <c r="B12" s="15"/>
      <c r="C12" s="23"/>
      <c r="D12" s="17">
        <f>D11</f>
        <v>1242.1099999999999</v>
      </c>
      <c r="E12" s="17">
        <f>E11</f>
        <v>1031.4100000000001</v>
      </c>
      <c r="F12" s="17">
        <f>F11</f>
        <v>90.5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20"/>
      <c r="U12" s="19">
        <f>SUM(U11)</f>
        <v>3537529.28</v>
      </c>
      <c r="V12" s="18"/>
      <c r="W12" s="18"/>
      <c r="X12" s="20"/>
      <c r="Y12" s="20"/>
      <c r="Z12" s="20"/>
      <c r="AA12" s="19">
        <f>SUM(AA11)</f>
        <v>3537529.28</v>
      </c>
    </row>
  </sheetData>
  <mergeCells count="27">
    <mergeCell ref="F1:F4"/>
    <mergeCell ref="A1:A4"/>
    <mergeCell ref="B1:B4"/>
    <mergeCell ref="C1:C4"/>
    <mergeCell ref="D1:D4"/>
    <mergeCell ref="E1:E4"/>
    <mergeCell ref="P2:P4"/>
    <mergeCell ref="G1:R1"/>
    <mergeCell ref="S1:S3"/>
    <mergeCell ref="T1:T3"/>
    <mergeCell ref="U1:U3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Q2:Q4"/>
    <mergeCell ref="R2:R4"/>
    <mergeCell ref="W2:Y2"/>
    <mergeCell ref="Z2:Z3"/>
    <mergeCell ref="AA2:AA3"/>
    <mergeCell ref="V1:V3"/>
    <mergeCell ref="W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2015-04-09T05:18:34Z</dcterms:modified>
</cp:coreProperties>
</file>